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Ш ПРАЙС с 01.07.2021" sheetId="7" r:id="rId1"/>
  </sheets>
  <definedNames>
    <definedName name="_xlnm.Print_Area" localSheetId="0">'НАШ ПРАЙС с 01.07.2021'!$A$1:$J$80</definedName>
  </definedNames>
  <calcPr calcId="124519"/>
</workbook>
</file>

<file path=xl/calcChain.xml><?xml version="1.0" encoding="utf-8"?>
<calcChain xmlns="http://schemas.openxmlformats.org/spreadsheetml/2006/main">
  <c r="H77" i="7"/>
  <c r="I77" s="1"/>
  <c r="H76"/>
  <c r="I76" s="1"/>
  <c r="H75"/>
  <c r="I75" s="1"/>
  <c r="H74"/>
  <c r="I74" s="1"/>
  <c r="H73"/>
  <c r="I73" s="1"/>
  <c r="H72"/>
  <c r="I72" s="1"/>
  <c r="H71"/>
  <c r="I71" s="1"/>
  <c r="H63"/>
  <c r="I63" s="1"/>
  <c r="H62"/>
  <c r="I62" s="1"/>
  <c r="H61"/>
  <c r="I61" s="1"/>
  <c r="H60"/>
  <c r="I60" s="1"/>
  <c r="H59"/>
  <c r="I59" s="1"/>
  <c r="H58"/>
  <c r="I58" s="1"/>
  <c r="H57"/>
  <c r="I57" s="1"/>
  <c r="H70"/>
  <c r="I70" s="1"/>
  <c r="H69"/>
  <c r="I69" s="1"/>
  <c r="H68"/>
  <c r="I68" s="1"/>
  <c r="H67"/>
  <c r="I67" s="1"/>
  <c r="H66"/>
  <c r="I66" s="1"/>
  <c r="H65"/>
  <c r="I65" s="1"/>
  <c r="H64"/>
  <c r="I64" s="1"/>
  <c r="H27"/>
  <c r="H24"/>
  <c r="H56" l="1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I27"/>
  <c r="I24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sharedStrings.xml><?xml version="1.0" encoding="utf-8"?>
<sst xmlns="http://schemas.openxmlformats.org/spreadsheetml/2006/main" count="124" uniqueCount="100">
  <si>
    <t>Наименование</t>
  </si>
  <si>
    <t>Образец</t>
  </si>
  <si>
    <t>Марка</t>
  </si>
  <si>
    <t>Размеры (мм)</t>
  </si>
  <si>
    <t>(руб.)</t>
  </si>
  <si>
    <t>L (Д)</t>
  </si>
  <si>
    <t>B (Ш)</t>
  </si>
  <si>
    <t>Н (В)</t>
  </si>
  <si>
    <t>Фундаментные блоки стеновые</t>
  </si>
  <si>
    <t>ФБС 24.3.6</t>
  </si>
  <si>
    <t>ФБС 24.4.6</t>
  </si>
  <si>
    <t>ФБС 24.5.6</t>
  </si>
  <si>
    <t>ФБС 24.6.6</t>
  </si>
  <si>
    <t>ФБС 12.3.6</t>
  </si>
  <si>
    <t>ФБС 12.4.6</t>
  </si>
  <si>
    <t>ФБС 12.5.6</t>
  </si>
  <si>
    <t>ФБС 12.6.6</t>
  </si>
  <si>
    <t>ФБС 12.4.3</t>
  </si>
  <si>
    <t>ФБС 12.5.3</t>
  </si>
  <si>
    <t>ФБС 12.6.3</t>
  </si>
  <si>
    <t>ФБС 9.3.6</t>
  </si>
  <si>
    <t>ФБС 9.4.6</t>
  </si>
  <si>
    <t>ФБС 9.5.6</t>
  </si>
  <si>
    <t>ФБС 9.6.6</t>
  </si>
  <si>
    <t>ФБС 9.4.3</t>
  </si>
  <si>
    <t>Бордюры дорожные</t>
  </si>
  <si>
    <t>БР 100-20-8</t>
  </si>
  <si>
    <t>БР 100-30-15</t>
  </si>
  <si>
    <t>БР 300-30-15</t>
  </si>
  <si>
    <t>Лотки</t>
  </si>
  <si>
    <t>Перемычки</t>
  </si>
  <si>
    <t xml:space="preserve">З ПБ 30-8п   </t>
  </si>
  <si>
    <t>Кольца колодцев</t>
  </si>
  <si>
    <t>КС 10-6</t>
  </si>
  <si>
    <t>КС 15-6</t>
  </si>
  <si>
    <t>КС 20-6</t>
  </si>
  <si>
    <t>Плиты перекрытия колодцев</t>
  </si>
  <si>
    <t>ПП 10</t>
  </si>
  <si>
    <t>1ПП 15</t>
  </si>
  <si>
    <t>1ПП 20</t>
  </si>
  <si>
    <t>-</t>
  </si>
  <si>
    <t>Дно колодцев</t>
  </si>
  <si>
    <t>ПН 10</t>
  </si>
  <si>
    <t>ПН 15</t>
  </si>
  <si>
    <t>ПН 20</t>
  </si>
  <si>
    <t>Объём 1 изделия</t>
  </si>
  <si>
    <t>м3</t>
  </si>
  <si>
    <t>БР 300-30-32</t>
  </si>
  <si>
    <t xml:space="preserve">Л 6 </t>
  </si>
  <si>
    <t>Л 1</t>
  </si>
  <si>
    <t>Л 2</t>
  </si>
  <si>
    <t>П 1</t>
  </si>
  <si>
    <t>КС 10-9</t>
  </si>
  <si>
    <t>Dвнут</t>
  </si>
  <si>
    <t xml:space="preserve"> H</t>
  </si>
  <si>
    <t xml:space="preserve">Dвнеш </t>
  </si>
  <si>
    <t>КО 6 (подкладка)</t>
  </si>
  <si>
    <t>КС 10-10</t>
  </si>
  <si>
    <t>ПП 10 (ливневая)</t>
  </si>
  <si>
    <t>ПП 13 (ливневая)</t>
  </si>
  <si>
    <t>ПП 10ф</t>
  </si>
  <si>
    <t>ПП 15ф</t>
  </si>
  <si>
    <t>ПН 10ф</t>
  </si>
  <si>
    <t>ПН 15ф</t>
  </si>
  <si>
    <t>Столбик</t>
  </si>
  <si>
    <t>СС</t>
  </si>
  <si>
    <t>Трубы железобетонные</t>
  </si>
  <si>
    <t>Т-60-50-2</t>
  </si>
  <si>
    <t>Т-80-50-2</t>
  </si>
  <si>
    <t>Т-100-50-2</t>
  </si>
  <si>
    <t>М100</t>
  </si>
  <si>
    <t>М200</t>
  </si>
  <si>
    <t>М250</t>
  </si>
  <si>
    <t>М300</t>
  </si>
  <si>
    <t>М350</t>
  </si>
  <si>
    <t>М400</t>
  </si>
  <si>
    <t>Товарный бетон</t>
  </si>
  <si>
    <t>М150</t>
  </si>
  <si>
    <t>Раствор</t>
  </si>
  <si>
    <t>М75</t>
  </si>
  <si>
    <t>З ПБ 18-8п</t>
  </si>
  <si>
    <t>Стоимость бетона и ж/б изделий на участке РБУ и ЖБИ по МУП "Уссурийск-Водоканал"</t>
  </si>
  <si>
    <t>Стоимость изделия без НДС</t>
  </si>
  <si>
    <t xml:space="preserve"> НДС</t>
  </si>
  <si>
    <t>Стоимость изделия с НДС</t>
  </si>
  <si>
    <t>Плита перекрытия  лотка</t>
  </si>
  <si>
    <t>М50</t>
  </si>
  <si>
    <t>КО 1,0 (подкладка)</t>
  </si>
  <si>
    <t>КС 10-3</t>
  </si>
  <si>
    <t>КС 15-3</t>
  </si>
  <si>
    <t>КС 15-9</t>
  </si>
  <si>
    <t>КС 20-9</t>
  </si>
  <si>
    <t>ПП ЛЮК 0,8</t>
  </si>
  <si>
    <t>ФБС 9.5.3</t>
  </si>
  <si>
    <t>ФБС 9.6.3</t>
  </si>
  <si>
    <t>ФБС 24.4.3</t>
  </si>
  <si>
    <t>ФБС 24.5.3</t>
  </si>
  <si>
    <t>ФБС 24.6.3</t>
  </si>
  <si>
    <t>Экономист  ПЭО   _________   Чепала А.А.</t>
  </si>
  <si>
    <t>для прочих предприятий и организаций действующие с 01.07.2021г.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</si>
</sst>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0" borderId="0" xfId="0" applyFont="1"/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3" fillId="0" borderId="27" xfId="0" applyFont="1" applyBorder="1" applyAlignment="1">
      <alignment wrapText="1"/>
    </xf>
    <xf numFmtId="0" fontId="5" fillId="0" borderId="3" xfId="0" applyFont="1" applyBorder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7" xfId="0" applyNumberFormat="1" applyFont="1" applyBorder="1" applyAlignment="1">
      <alignment horizontal="center" wrapText="1"/>
    </xf>
    <xf numFmtId="0" fontId="4" fillId="0" borderId="19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3" fillId="0" borderId="31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32" xfId="0" applyNumberFormat="1" applyFont="1" applyBorder="1" applyAlignment="1">
      <alignment horizontal="center" wrapText="1"/>
    </xf>
    <xf numFmtId="0" fontId="3" fillId="0" borderId="33" xfId="0" applyNumberFormat="1" applyFont="1" applyBorder="1" applyAlignment="1">
      <alignment horizontal="center" wrapText="1"/>
    </xf>
    <xf numFmtId="0" fontId="3" fillId="0" borderId="31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0" fontId="3" fillId="0" borderId="32" xfId="0" applyNumberFormat="1" applyFont="1" applyBorder="1" applyAlignment="1">
      <alignment wrapText="1"/>
    </xf>
    <xf numFmtId="0" fontId="6" fillId="0" borderId="3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32" xfId="0" applyNumberFormat="1" applyFont="1" applyBorder="1" applyAlignment="1">
      <alignment horizontal="center" wrapText="1"/>
    </xf>
    <xf numFmtId="0" fontId="5" fillId="0" borderId="31" xfId="0" applyFont="1" applyBorder="1"/>
    <xf numFmtId="0" fontId="5" fillId="0" borderId="32" xfId="0" applyFont="1" applyBorder="1"/>
    <xf numFmtId="0" fontId="9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9" xfId="0" applyNumberFormat="1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0" borderId="19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2" fontId="4" fillId="0" borderId="19" xfId="0" applyNumberFormat="1" applyFont="1" applyBorder="1" applyAlignment="1">
      <alignment horizontal="center" vertical="top" wrapText="1"/>
    </xf>
    <xf numFmtId="0" fontId="5" fillId="0" borderId="27" xfId="0" applyFont="1" applyBorder="1"/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Border="1"/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8" fillId="0" borderId="0" xfId="0" applyFont="1" applyFill="1"/>
    <xf numFmtId="0" fontId="13" fillId="0" borderId="0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wrapText="1"/>
    </xf>
    <xf numFmtId="164" fontId="4" fillId="0" borderId="14" xfId="0" applyNumberFormat="1" applyFont="1" applyFill="1" applyBorder="1" applyAlignment="1">
      <alignment horizontal="center" wrapText="1"/>
    </xf>
    <xf numFmtId="164" fontId="4" fillId="0" borderId="16" xfId="0" applyNumberFormat="1" applyFont="1" applyFill="1" applyBorder="1" applyAlignment="1">
      <alignment horizontal="center" wrapText="1"/>
    </xf>
    <xf numFmtId="164" fontId="4" fillId="0" borderId="21" xfId="0" applyNumberFormat="1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1" fontId="4" fillId="0" borderId="14" xfId="0" applyNumberFormat="1" applyFont="1" applyFill="1" applyBorder="1" applyAlignment="1">
      <alignment horizontal="center" wrapText="1"/>
    </xf>
    <xf numFmtId="1" fontId="4" fillId="0" borderId="16" xfId="0" applyNumberFormat="1" applyFont="1" applyFill="1" applyBorder="1" applyAlignment="1">
      <alignment horizontal="center" wrapText="1"/>
    </xf>
    <xf numFmtId="1" fontId="4" fillId="0" borderId="21" xfId="0" applyNumberFormat="1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vertical="center"/>
    </xf>
    <xf numFmtId="0" fontId="5" fillId="0" borderId="0" xfId="0" applyFont="1" applyFill="1"/>
    <xf numFmtId="2" fontId="4" fillId="2" borderId="19" xfId="0" applyNumberFormat="1" applyFont="1" applyFill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0" fillId="0" borderId="15" xfId="0" applyFont="1" applyBorder="1"/>
    <xf numFmtId="0" fontId="0" fillId="0" borderId="17" xfId="0" applyFont="1" applyBorder="1"/>
    <xf numFmtId="0" fontId="3" fillId="0" borderId="1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16</xdr:row>
      <xdr:rowOff>114301</xdr:rowOff>
    </xdr:from>
    <xdr:to>
      <xdr:col>1</xdr:col>
      <xdr:colOff>1516882</xdr:colOff>
      <xdr:row>19</xdr:row>
      <xdr:rowOff>95250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4772026"/>
          <a:ext cx="1107307" cy="552449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266699</xdr:colOff>
      <xdr:row>20</xdr:row>
      <xdr:rowOff>57149</xdr:rowOff>
    </xdr:from>
    <xdr:to>
      <xdr:col>1</xdr:col>
      <xdr:colOff>1352550</xdr:colOff>
      <xdr:row>22</xdr:row>
      <xdr:rowOff>123825</xdr:rowOff>
    </xdr:to>
    <xdr:pic>
      <xdr:nvPicPr>
        <xdr:cNvPr id="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499" y="5486399"/>
          <a:ext cx="1085851" cy="447676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1</xdr:col>
      <xdr:colOff>295275</xdr:colOff>
      <xdr:row>23</xdr:row>
      <xdr:rowOff>19050</xdr:rowOff>
    </xdr:from>
    <xdr:to>
      <xdr:col>1</xdr:col>
      <xdr:colOff>1695450</xdr:colOff>
      <xdr:row>23</xdr:row>
      <xdr:rowOff>504825</xdr:rowOff>
    </xdr:to>
    <xdr:pic>
      <xdr:nvPicPr>
        <xdr:cNvPr id="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2075" y="6029325"/>
          <a:ext cx="1400175" cy="485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95251</xdr:colOff>
      <xdr:row>26</xdr:row>
      <xdr:rowOff>66676</xdr:rowOff>
    </xdr:from>
    <xdr:to>
      <xdr:col>1</xdr:col>
      <xdr:colOff>1828800</xdr:colOff>
      <xdr:row>35</xdr:row>
      <xdr:rowOff>95250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2051" y="7334251"/>
          <a:ext cx="1733549" cy="1819274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1</xdr:col>
      <xdr:colOff>209550</xdr:colOff>
      <xdr:row>38</xdr:row>
      <xdr:rowOff>95249</xdr:rowOff>
    </xdr:from>
    <xdr:to>
      <xdr:col>1</xdr:col>
      <xdr:colOff>1885949</xdr:colOff>
      <xdr:row>43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76350" y="9734549"/>
          <a:ext cx="1676399" cy="981076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104775</xdr:colOff>
      <xdr:row>45</xdr:row>
      <xdr:rowOff>66675</xdr:rowOff>
    </xdr:from>
    <xdr:to>
      <xdr:col>1</xdr:col>
      <xdr:colOff>1752600</xdr:colOff>
      <xdr:row>49</xdr:row>
      <xdr:rowOff>114300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71575" y="11172825"/>
          <a:ext cx="1647825" cy="10287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171449</xdr:colOff>
      <xdr:row>50</xdr:row>
      <xdr:rowOff>0</xdr:rowOff>
    </xdr:from>
    <xdr:to>
      <xdr:col>1</xdr:col>
      <xdr:colOff>1868805</xdr:colOff>
      <xdr:row>50</xdr:row>
      <xdr:rowOff>2237</xdr:rowOff>
    </xdr:to>
    <xdr:pic>
      <xdr:nvPicPr>
        <xdr:cNvPr id="8" name="Рисунок 7" descr="Столбик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12306300"/>
          <a:ext cx="1697356" cy="2237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50</xdr:row>
      <xdr:rowOff>47625</xdr:rowOff>
    </xdr:from>
    <xdr:to>
      <xdr:col>2</xdr:col>
      <xdr:colOff>1905</xdr:colOff>
      <xdr:row>50</xdr:row>
      <xdr:rowOff>48332</xdr:rowOff>
    </xdr:to>
    <xdr:pic>
      <xdr:nvPicPr>
        <xdr:cNvPr id="9" name="Рисунок 8" descr="157_original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62075" y="12353925"/>
          <a:ext cx="1659255" cy="707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24</xdr:row>
      <xdr:rowOff>0</xdr:rowOff>
    </xdr:from>
    <xdr:to>
      <xdr:col>1</xdr:col>
      <xdr:colOff>1893571</xdr:colOff>
      <xdr:row>24</xdr:row>
      <xdr:rowOff>2304</xdr:rowOff>
    </xdr:to>
    <xdr:pic>
      <xdr:nvPicPr>
        <xdr:cNvPr id="10" name="Рисунок 9" descr="peremyshka-dlya-kirpichnyh-3d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6562725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5</xdr:row>
      <xdr:rowOff>190499</xdr:rowOff>
    </xdr:from>
    <xdr:to>
      <xdr:col>1</xdr:col>
      <xdr:colOff>1838601</xdr:colOff>
      <xdr:row>5</xdr:row>
      <xdr:rowOff>193139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2647949"/>
          <a:ext cx="1619526" cy="264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12</xdr:row>
      <xdr:rowOff>76201</xdr:rowOff>
    </xdr:from>
    <xdr:to>
      <xdr:col>1</xdr:col>
      <xdr:colOff>1920240</xdr:colOff>
      <xdr:row>12</xdr:row>
      <xdr:rowOff>78543</xdr:rowOff>
    </xdr:to>
    <xdr:pic>
      <xdr:nvPicPr>
        <xdr:cNvPr id="12" name="Рисунок 11" descr="474_original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09675" y="3933826"/>
          <a:ext cx="1777365" cy="2342"/>
        </a:xfrm>
        <a:prstGeom prst="rect">
          <a:avLst/>
        </a:prstGeom>
      </xdr:spPr>
    </xdr:pic>
    <xdr:clientData/>
  </xdr:twoCellAnchor>
  <xdr:twoCellAnchor editAs="oneCell">
    <xdr:from>
      <xdr:col>1</xdr:col>
      <xdr:colOff>99667</xdr:colOff>
      <xdr:row>6</xdr:row>
      <xdr:rowOff>76199</xdr:rowOff>
    </xdr:from>
    <xdr:to>
      <xdr:col>1</xdr:col>
      <xdr:colOff>1771926</xdr:colOff>
      <xdr:row>9</xdr:row>
      <xdr:rowOff>190499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467" y="2733674"/>
          <a:ext cx="1672259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12</xdr:row>
      <xdr:rowOff>57149</xdr:rowOff>
    </xdr:from>
    <xdr:to>
      <xdr:col>1</xdr:col>
      <xdr:colOff>1724024</xdr:colOff>
      <xdr:row>15</xdr:row>
      <xdr:rowOff>57149</xdr:rowOff>
    </xdr:to>
    <xdr:pic>
      <xdr:nvPicPr>
        <xdr:cNvPr id="14" name="Рисунок 13" descr="474_original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66825" y="3914774"/>
          <a:ext cx="1523999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50</xdr:row>
      <xdr:rowOff>66676</xdr:rowOff>
    </xdr:from>
    <xdr:to>
      <xdr:col>1</xdr:col>
      <xdr:colOff>1809750</xdr:colOff>
      <xdr:row>52</xdr:row>
      <xdr:rowOff>209550</xdr:rowOff>
    </xdr:to>
    <xdr:pic>
      <xdr:nvPicPr>
        <xdr:cNvPr id="15" name="Рисунок 14" descr="157_original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62050" y="12372976"/>
          <a:ext cx="1714500" cy="704849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74</xdr:row>
      <xdr:rowOff>66676</xdr:rowOff>
    </xdr:from>
    <xdr:to>
      <xdr:col>1</xdr:col>
      <xdr:colOff>1893571</xdr:colOff>
      <xdr:row>74</xdr:row>
      <xdr:rowOff>68980</xdr:rowOff>
    </xdr:to>
    <xdr:pic>
      <xdr:nvPicPr>
        <xdr:cNvPr id="17" name="Рисунок 16" descr="peremyshka-dlya-kirpichnyh-3d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17221201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260838</xdr:colOff>
      <xdr:row>53</xdr:row>
      <xdr:rowOff>76200</xdr:rowOff>
    </xdr:from>
    <xdr:to>
      <xdr:col>1</xdr:col>
      <xdr:colOff>1657350</xdr:colOff>
      <xdr:row>54</xdr:row>
      <xdr:rowOff>209551</xdr:rowOff>
    </xdr:to>
    <xdr:pic>
      <xdr:nvPicPr>
        <xdr:cNvPr id="18" name="Рисунок 17" descr="peremyshka-dlya-kirpichnyh-3d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27638" y="13220700"/>
          <a:ext cx="1396512" cy="409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76</xdr:row>
      <xdr:rowOff>123394</xdr:rowOff>
    </xdr:from>
    <xdr:to>
      <xdr:col>1</xdr:col>
      <xdr:colOff>1868805</xdr:colOff>
      <xdr:row>76</xdr:row>
      <xdr:rowOff>125631</xdr:rowOff>
    </xdr:to>
    <xdr:pic>
      <xdr:nvPicPr>
        <xdr:cNvPr id="19" name="Рисунок 18" descr="Столбик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17801794"/>
          <a:ext cx="1697356" cy="2237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55</xdr:row>
      <xdr:rowOff>123825</xdr:rowOff>
    </xdr:from>
    <xdr:to>
      <xdr:col>1</xdr:col>
      <xdr:colOff>1809750</xdr:colOff>
      <xdr:row>55</xdr:row>
      <xdr:rowOff>438150</xdr:rowOff>
    </xdr:to>
    <xdr:pic>
      <xdr:nvPicPr>
        <xdr:cNvPr id="20" name="Рисунок 19" descr="Столбик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285875" y="13792200"/>
          <a:ext cx="1590675" cy="314325"/>
        </a:xfrm>
        <a:prstGeom prst="rect">
          <a:avLst/>
        </a:prstGeom>
      </xdr:spPr>
    </xdr:pic>
    <xdr:clientData/>
  </xdr:twoCellAnchor>
  <xdr:twoCellAnchor>
    <xdr:from>
      <xdr:col>1</xdr:col>
      <xdr:colOff>266701</xdr:colOff>
      <xdr:row>63</xdr:row>
      <xdr:rowOff>47625</xdr:rowOff>
    </xdr:from>
    <xdr:to>
      <xdr:col>1</xdr:col>
      <xdr:colOff>1714501</xdr:colOff>
      <xdr:row>69</xdr:row>
      <xdr:rowOff>67660</xdr:rowOff>
    </xdr:to>
    <xdr:pic>
      <xdr:nvPicPr>
        <xdr:cNvPr id="2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333501" y="15668625"/>
          <a:ext cx="1447800" cy="116303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438151</xdr:colOff>
      <xdr:row>97</xdr:row>
      <xdr:rowOff>66676</xdr:rowOff>
    </xdr:from>
    <xdr:to>
      <xdr:col>1</xdr:col>
      <xdr:colOff>1893571</xdr:colOff>
      <xdr:row>97</xdr:row>
      <xdr:rowOff>68980</xdr:rowOff>
    </xdr:to>
    <xdr:pic>
      <xdr:nvPicPr>
        <xdr:cNvPr id="22" name="Рисунок 21" descr="peremyshka-dlya-kirpichnyh-3d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1" y="17783176"/>
          <a:ext cx="1455420" cy="230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99</xdr:row>
      <xdr:rowOff>123394</xdr:rowOff>
    </xdr:from>
    <xdr:to>
      <xdr:col>1</xdr:col>
      <xdr:colOff>1868805</xdr:colOff>
      <xdr:row>99</xdr:row>
      <xdr:rowOff>125631</xdr:rowOff>
    </xdr:to>
    <xdr:pic>
      <xdr:nvPicPr>
        <xdr:cNvPr id="23" name="Рисунок 22" descr="Столбик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49" y="18220894"/>
          <a:ext cx="1697356" cy="2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79"/>
  <sheetViews>
    <sheetView tabSelected="1" workbookViewId="0">
      <selection activeCell="F9" sqref="F9"/>
    </sheetView>
  </sheetViews>
  <sheetFormatPr defaultRowHeight="15"/>
  <cols>
    <col min="1" max="1" width="16" style="1" customWidth="1"/>
    <col min="2" max="2" width="29.28515625" style="1" customWidth="1"/>
    <col min="3" max="3" width="16.42578125" style="1" customWidth="1"/>
    <col min="4" max="4" width="9.85546875" style="1" customWidth="1"/>
    <col min="5" max="5" width="7.85546875" style="1" customWidth="1"/>
    <col min="6" max="6" width="6.7109375" style="1" customWidth="1"/>
    <col min="7" max="7" width="10.7109375" style="1" customWidth="1"/>
    <col min="8" max="8" width="12.140625" style="1" customWidth="1"/>
    <col min="9" max="9" width="10.7109375" style="1" customWidth="1"/>
    <col min="10" max="10" width="12.28515625" style="129" customWidth="1"/>
    <col min="11" max="11" width="1.85546875" style="1" hidden="1" customWidth="1"/>
    <col min="12" max="12" width="9.140625" style="1"/>
    <col min="13" max="13" width="13.5703125" style="1" customWidth="1"/>
    <col min="14" max="16384" width="9.140625" style="1"/>
  </cols>
  <sheetData>
    <row r="1" spans="1:11" ht="15.75">
      <c r="G1" s="98"/>
      <c r="H1" s="98"/>
      <c r="I1" s="98"/>
      <c r="J1" s="109"/>
    </row>
    <row r="2" spans="1:11" ht="18.75">
      <c r="A2" s="99" t="s">
        <v>81</v>
      </c>
      <c r="B2" s="99"/>
      <c r="C2" s="99"/>
      <c r="D2" s="99"/>
      <c r="E2" s="99"/>
      <c r="F2" s="99"/>
      <c r="G2" s="99"/>
      <c r="H2" s="99"/>
      <c r="I2" s="99"/>
      <c r="J2" s="110"/>
    </row>
    <row r="3" spans="1:11" ht="19.5" thickBot="1">
      <c r="A3" s="99" t="s">
        <v>99</v>
      </c>
      <c r="B3" s="99"/>
      <c r="C3" s="99"/>
      <c r="D3" s="99"/>
      <c r="E3" s="99"/>
      <c r="F3" s="99"/>
      <c r="G3" s="99"/>
      <c r="H3" s="99"/>
      <c r="I3" s="99"/>
      <c r="J3" s="110"/>
    </row>
    <row r="4" spans="1:11" ht="45" customHeight="1">
      <c r="A4" s="172" t="s">
        <v>0</v>
      </c>
      <c r="B4" s="174" t="s">
        <v>1</v>
      </c>
      <c r="C4" s="174" t="s">
        <v>2</v>
      </c>
      <c r="D4" s="163" t="s">
        <v>3</v>
      </c>
      <c r="E4" s="164"/>
      <c r="F4" s="165"/>
      <c r="G4" s="57" t="s">
        <v>45</v>
      </c>
      <c r="H4" s="57" t="s">
        <v>82</v>
      </c>
      <c r="I4" s="57" t="s">
        <v>83</v>
      </c>
      <c r="J4" s="111" t="s">
        <v>84</v>
      </c>
      <c r="K4" s="19"/>
    </row>
    <row r="5" spans="1:11" ht="15.75" customHeight="1" thickBot="1">
      <c r="A5" s="173"/>
      <c r="B5" s="175"/>
      <c r="C5" s="175"/>
      <c r="D5" s="8" t="s">
        <v>5</v>
      </c>
      <c r="E5" s="8" t="s">
        <v>6</v>
      </c>
      <c r="F5" s="8" t="s">
        <v>7</v>
      </c>
      <c r="G5" s="13" t="s">
        <v>46</v>
      </c>
      <c r="H5" s="8" t="s">
        <v>4</v>
      </c>
      <c r="I5" s="8" t="s">
        <v>4</v>
      </c>
      <c r="J5" s="112" t="s">
        <v>4</v>
      </c>
      <c r="K5" s="20"/>
    </row>
    <row r="6" spans="1:11" ht="15.75" customHeight="1">
      <c r="A6" s="132" t="s">
        <v>76</v>
      </c>
      <c r="B6" s="169"/>
      <c r="C6" s="57" t="s">
        <v>70</v>
      </c>
      <c r="D6" s="103"/>
      <c r="E6" s="104"/>
      <c r="F6" s="41"/>
      <c r="G6" s="11">
        <v>1</v>
      </c>
      <c r="H6" s="73">
        <f>J6/1.2</f>
        <v>3208.3333333333335</v>
      </c>
      <c r="I6" s="73">
        <f>J6-H6</f>
        <v>641.66666666666652</v>
      </c>
      <c r="J6" s="113">
        <v>3850</v>
      </c>
      <c r="K6" s="21"/>
    </row>
    <row r="7" spans="1:11" ht="15.75" customHeight="1">
      <c r="A7" s="156"/>
      <c r="B7" s="170"/>
      <c r="C7" s="63" t="s">
        <v>77</v>
      </c>
      <c r="D7" s="102"/>
      <c r="E7" s="3"/>
      <c r="F7" s="40"/>
      <c r="G7" s="12">
        <v>1</v>
      </c>
      <c r="H7" s="74">
        <f>J7/1.2</f>
        <v>3270.8333333333335</v>
      </c>
      <c r="I7" s="74">
        <f>J7-H7</f>
        <v>654.16666666666652</v>
      </c>
      <c r="J7" s="114">
        <v>3925</v>
      </c>
      <c r="K7" s="22"/>
    </row>
    <row r="8" spans="1:11" ht="15.75" customHeight="1">
      <c r="A8" s="156"/>
      <c r="B8" s="170"/>
      <c r="C8" s="63" t="s">
        <v>71</v>
      </c>
      <c r="D8" s="102"/>
      <c r="E8" s="3"/>
      <c r="F8" s="40"/>
      <c r="G8" s="12">
        <v>1</v>
      </c>
      <c r="H8" s="74">
        <f t="shared" ref="H8:H12" si="0">J8/1.2</f>
        <v>3499.166666666667</v>
      </c>
      <c r="I8" s="74">
        <f t="shared" ref="I8:I16" si="1">J8-H8</f>
        <v>699.83333333333303</v>
      </c>
      <c r="J8" s="114">
        <v>4199</v>
      </c>
      <c r="K8" s="22"/>
    </row>
    <row r="9" spans="1:11" ht="15.75" customHeight="1">
      <c r="A9" s="156"/>
      <c r="B9" s="170"/>
      <c r="C9" s="63" t="s">
        <v>72</v>
      </c>
      <c r="D9" s="102"/>
      <c r="E9" s="3"/>
      <c r="F9" s="40"/>
      <c r="G9" s="12">
        <v>1</v>
      </c>
      <c r="H9" s="74">
        <f t="shared" si="0"/>
        <v>3707.5</v>
      </c>
      <c r="I9" s="74">
        <f t="shared" si="1"/>
        <v>741.5</v>
      </c>
      <c r="J9" s="114">
        <v>4449</v>
      </c>
      <c r="K9" s="22"/>
    </row>
    <row r="10" spans="1:11" ht="15.75" customHeight="1">
      <c r="A10" s="156"/>
      <c r="B10" s="170"/>
      <c r="C10" s="63" t="s">
        <v>73</v>
      </c>
      <c r="D10" s="102"/>
      <c r="E10" s="3"/>
      <c r="F10" s="40"/>
      <c r="G10" s="12">
        <v>1</v>
      </c>
      <c r="H10" s="74">
        <f t="shared" si="0"/>
        <v>3915.8333333333335</v>
      </c>
      <c r="I10" s="74">
        <f t="shared" si="1"/>
        <v>783.16666666666652</v>
      </c>
      <c r="J10" s="114">
        <v>4699</v>
      </c>
      <c r="K10" s="22"/>
    </row>
    <row r="11" spans="1:11" ht="15.75" customHeight="1">
      <c r="A11" s="156"/>
      <c r="B11" s="170"/>
      <c r="C11" s="63" t="s">
        <v>74</v>
      </c>
      <c r="D11" s="102"/>
      <c r="E11" s="3"/>
      <c r="F11" s="40"/>
      <c r="G11" s="12">
        <v>1</v>
      </c>
      <c r="H11" s="74">
        <f t="shared" si="0"/>
        <v>4200</v>
      </c>
      <c r="I11" s="74">
        <f t="shared" si="1"/>
        <v>840</v>
      </c>
      <c r="J11" s="114">
        <v>5040</v>
      </c>
      <c r="K11" s="22"/>
    </row>
    <row r="12" spans="1:11" ht="15.75" customHeight="1" thickBot="1">
      <c r="A12" s="157"/>
      <c r="B12" s="171"/>
      <c r="C12" s="64" t="s">
        <v>75</v>
      </c>
      <c r="D12" s="105"/>
      <c r="E12" s="105"/>
      <c r="F12" s="42"/>
      <c r="G12" s="13">
        <v>1</v>
      </c>
      <c r="H12" s="76">
        <f t="shared" si="0"/>
        <v>4457.5</v>
      </c>
      <c r="I12" s="76">
        <f t="shared" si="1"/>
        <v>891.5</v>
      </c>
      <c r="J12" s="115">
        <v>5349</v>
      </c>
      <c r="K12" s="23"/>
    </row>
    <row r="13" spans="1:11" ht="15.75" customHeight="1">
      <c r="A13" s="132" t="s">
        <v>78</v>
      </c>
      <c r="B13" s="169"/>
      <c r="C13" s="57" t="s">
        <v>86</v>
      </c>
      <c r="D13" s="103"/>
      <c r="E13" s="103"/>
      <c r="F13" s="41"/>
      <c r="G13" s="72">
        <v>1</v>
      </c>
      <c r="H13" s="73">
        <f>J13/1.2</f>
        <v>2879.166666666667</v>
      </c>
      <c r="I13" s="73">
        <f t="shared" si="1"/>
        <v>575.83333333333303</v>
      </c>
      <c r="J13" s="116">
        <v>3455</v>
      </c>
      <c r="K13" s="24"/>
    </row>
    <row r="14" spans="1:11" ht="15.75" customHeight="1">
      <c r="A14" s="156"/>
      <c r="B14" s="170"/>
      <c r="C14" s="101" t="s">
        <v>79</v>
      </c>
      <c r="D14" s="3"/>
      <c r="E14" s="3"/>
      <c r="F14" s="3"/>
      <c r="G14" s="12">
        <v>1</v>
      </c>
      <c r="H14" s="75">
        <f>J14/1.2</f>
        <v>3045.8333333333335</v>
      </c>
      <c r="I14" s="75">
        <f t="shared" si="1"/>
        <v>609.16666666666652</v>
      </c>
      <c r="J14" s="117">
        <v>3655</v>
      </c>
      <c r="K14" s="71"/>
    </row>
    <row r="15" spans="1:11" ht="15.75" customHeight="1">
      <c r="A15" s="156"/>
      <c r="B15" s="170"/>
      <c r="C15" s="4" t="s">
        <v>70</v>
      </c>
      <c r="D15" s="102"/>
      <c r="E15" s="3"/>
      <c r="F15" s="40"/>
      <c r="G15" s="12">
        <v>1</v>
      </c>
      <c r="H15" s="74">
        <f>J15/1.2</f>
        <v>3162.5</v>
      </c>
      <c r="I15" s="74">
        <f t="shared" si="1"/>
        <v>632.5</v>
      </c>
      <c r="J15" s="118">
        <v>3795</v>
      </c>
      <c r="K15" s="25"/>
    </row>
    <row r="16" spans="1:11" ht="15.75" customHeight="1" thickBot="1">
      <c r="A16" s="157"/>
      <c r="B16" s="171"/>
      <c r="C16" s="8" t="s">
        <v>77</v>
      </c>
      <c r="D16" s="105"/>
      <c r="E16" s="105"/>
      <c r="F16" s="42"/>
      <c r="G16" s="13">
        <v>1</v>
      </c>
      <c r="H16" s="76">
        <f>J16/1.2</f>
        <v>3545.8333333333335</v>
      </c>
      <c r="I16" s="76">
        <f t="shared" si="1"/>
        <v>709.16666666666652</v>
      </c>
      <c r="J16" s="112">
        <v>4255</v>
      </c>
      <c r="K16" s="26"/>
    </row>
    <row r="17" spans="1:13">
      <c r="A17" s="148" t="s">
        <v>25</v>
      </c>
      <c r="B17" s="150"/>
      <c r="C17" s="58" t="s">
        <v>26</v>
      </c>
      <c r="D17" s="6">
        <v>1000</v>
      </c>
      <c r="E17" s="6">
        <v>80</v>
      </c>
      <c r="F17" s="6">
        <v>200</v>
      </c>
      <c r="G17" s="14">
        <v>1.6E-2</v>
      </c>
      <c r="H17" s="73">
        <f>J17/1.2</f>
        <v>291.66666666666669</v>
      </c>
      <c r="I17" s="73">
        <f>J17-H17</f>
        <v>58.333333333333314</v>
      </c>
      <c r="J17" s="119">
        <v>350</v>
      </c>
      <c r="K17" s="27"/>
    </row>
    <row r="18" spans="1:13">
      <c r="A18" s="152"/>
      <c r="B18" s="168"/>
      <c r="C18" s="59" t="s">
        <v>27</v>
      </c>
      <c r="D18" s="4">
        <v>1000</v>
      </c>
      <c r="E18" s="4">
        <v>150</v>
      </c>
      <c r="F18" s="4">
        <v>300</v>
      </c>
      <c r="G18" s="15">
        <v>4.2999999999999997E-2</v>
      </c>
      <c r="H18" s="74">
        <f t="shared" ref="H18:H20" si="2">J18/1.2</f>
        <v>608.33333333333337</v>
      </c>
      <c r="I18" s="74">
        <f t="shared" ref="I18:I22" si="3">J18-H18</f>
        <v>121.66666666666663</v>
      </c>
      <c r="J18" s="120">
        <v>730</v>
      </c>
      <c r="K18" s="28"/>
    </row>
    <row r="19" spans="1:13">
      <c r="A19" s="152"/>
      <c r="B19" s="168"/>
      <c r="C19" s="59" t="s">
        <v>28</v>
      </c>
      <c r="D19" s="4">
        <v>3000</v>
      </c>
      <c r="E19" s="4">
        <v>150</v>
      </c>
      <c r="F19" s="4">
        <v>300</v>
      </c>
      <c r="G19" s="15">
        <v>0.126</v>
      </c>
      <c r="H19" s="74">
        <f t="shared" si="2"/>
        <v>1833.3333333333335</v>
      </c>
      <c r="I19" s="74">
        <f t="shared" si="3"/>
        <v>366.66666666666652</v>
      </c>
      <c r="J19" s="120">
        <v>2200</v>
      </c>
      <c r="K19" s="28"/>
    </row>
    <row r="20" spans="1:13" ht="15.75" thickBot="1">
      <c r="A20" s="149"/>
      <c r="B20" s="151"/>
      <c r="C20" s="60" t="s">
        <v>47</v>
      </c>
      <c r="D20" s="8">
        <v>3000</v>
      </c>
      <c r="E20" s="8">
        <v>320</v>
      </c>
      <c r="F20" s="8">
        <v>300</v>
      </c>
      <c r="G20" s="18">
        <v>0.188</v>
      </c>
      <c r="H20" s="76">
        <f t="shared" si="2"/>
        <v>2625</v>
      </c>
      <c r="I20" s="76">
        <f t="shared" si="3"/>
        <v>525</v>
      </c>
      <c r="J20" s="121">
        <v>3150</v>
      </c>
      <c r="K20" s="29"/>
    </row>
    <row r="21" spans="1:13">
      <c r="A21" s="132" t="s">
        <v>29</v>
      </c>
      <c r="B21" s="135"/>
      <c r="C21" s="44" t="s">
        <v>49</v>
      </c>
      <c r="D21" s="6">
        <v>2400</v>
      </c>
      <c r="E21" s="6">
        <v>400</v>
      </c>
      <c r="F21" s="6">
        <v>500</v>
      </c>
      <c r="G21" s="6">
        <v>0.28999999999999998</v>
      </c>
      <c r="H21" s="73">
        <f>J21/1.2</f>
        <v>3450</v>
      </c>
      <c r="I21" s="73">
        <f t="shared" si="3"/>
        <v>690</v>
      </c>
      <c r="J21" s="119">
        <v>4140</v>
      </c>
      <c r="K21" s="27"/>
    </row>
    <row r="22" spans="1:13">
      <c r="A22" s="156"/>
      <c r="B22" s="136"/>
      <c r="C22" s="45" t="s">
        <v>50</v>
      </c>
      <c r="D22" s="4">
        <v>2970</v>
      </c>
      <c r="E22" s="4">
        <v>770</v>
      </c>
      <c r="F22" s="4">
        <v>560</v>
      </c>
      <c r="G22" s="4">
        <v>0.53</v>
      </c>
      <c r="H22" s="74">
        <f>J22/1.2</f>
        <v>5233.3333333333339</v>
      </c>
      <c r="I22" s="74">
        <f t="shared" si="3"/>
        <v>1046.6666666666661</v>
      </c>
      <c r="J22" s="120">
        <v>6280</v>
      </c>
      <c r="K22" s="28"/>
    </row>
    <row r="23" spans="1:13" ht="15.75" thickBot="1">
      <c r="A23" s="157"/>
      <c r="B23" s="137"/>
      <c r="C23" s="47" t="s">
        <v>48</v>
      </c>
      <c r="D23" s="8">
        <v>6000</v>
      </c>
      <c r="E23" s="8">
        <v>450</v>
      </c>
      <c r="F23" s="8">
        <v>300</v>
      </c>
      <c r="G23" s="8">
        <v>0.53</v>
      </c>
      <c r="H23" s="76">
        <f>J23/1.2</f>
        <v>7637.5</v>
      </c>
      <c r="I23" s="76">
        <f>J23-H23</f>
        <v>1527.5</v>
      </c>
      <c r="J23" s="121">
        <v>9165</v>
      </c>
      <c r="K23" s="29"/>
    </row>
    <row r="24" spans="1:13" ht="43.5" customHeight="1" thickBot="1">
      <c r="A24" s="107" t="s">
        <v>85</v>
      </c>
      <c r="B24" s="9"/>
      <c r="C24" s="68" t="s">
        <v>51</v>
      </c>
      <c r="D24" s="69">
        <v>2420</v>
      </c>
      <c r="E24" s="69">
        <v>630</v>
      </c>
      <c r="F24" s="69">
        <v>100</v>
      </c>
      <c r="G24" s="69">
        <v>0.15</v>
      </c>
      <c r="H24" s="106">
        <f>J24/1.2</f>
        <v>3058.3333333333335</v>
      </c>
      <c r="I24" s="70">
        <f t="shared" ref="I24" si="4">H24*1.2</f>
        <v>3670</v>
      </c>
      <c r="J24" s="122">
        <v>3670</v>
      </c>
      <c r="K24" s="30"/>
    </row>
    <row r="25" spans="1:13" ht="41.25" customHeight="1">
      <c r="A25" s="132" t="s">
        <v>0</v>
      </c>
      <c r="B25" s="138" t="s">
        <v>1</v>
      </c>
      <c r="C25" s="161" t="s">
        <v>2</v>
      </c>
      <c r="D25" s="163" t="s">
        <v>3</v>
      </c>
      <c r="E25" s="164"/>
      <c r="F25" s="165"/>
      <c r="G25" s="57" t="s">
        <v>45</v>
      </c>
      <c r="H25" s="57" t="s">
        <v>82</v>
      </c>
      <c r="I25" s="57" t="s">
        <v>83</v>
      </c>
      <c r="J25" s="111" t="s">
        <v>84</v>
      </c>
      <c r="K25" s="166"/>
    </row>
    <row r="26" spans="1:13" ht="14.25" customHeight="1" thickBot="1">
      <c r="A26" s="157"/>
      <c r="B26" s="140"/>
      <c r="C26" s="162"/>
      <c r="D26" s="51" t="s">
        <v>55</v>
      </c>
      <c r="E26" s="51" t="s">
        <v>53</v>
      </c>
      <c r="F26" s="51" t="s">
        <v>54</v>
      </c>
      <c r="G26" s="43" t="s">
        <v>46</v>
      </c>
      <c r="H26" s="8" t="s">
        <v>4</v>
      </c>
      <c r="I26" s="8" t="s">
        <v>4</v>
      </c>
      <c r="J26" s="112" t="s">
        <v>4</v>
      </c>
      <c r="K26" s="167"/>
      <c r="M26" s="56"/>
    </row>
    <row r="27" spans="1:13" ht="16.5" customHeight="1">
      <c r="A27" s="132" t="s">
        <v>32</v>
      </c>
      <c r="B27" s="150"/>
      <c r="C27" s="61" t="s">
        <v>56</v>
      </c>
      <c r="D27" s="6">
        <v>800</v>
      </c>
      <c r="E27" s="6">
        <v>600</v>
      </c>
      <c r="F27" s="77">
        <v>60</v>
      </c>
      <c r="G27" s="6">
        <v>1.2999999999999999E-2</v>
      </c>
      <c r="H27" s="73">
        <f>J27/1.2</f>
        <v>654.16666666666674</v>
      </c>
      <c r="I27" s="7">
        <f t="shared" ref="I27:I45" si="5">J27-H27</f>
        <v>130.83333333333326</v>
      </c>
      <c r="J27" s="116">
        <v>785</v>
      </c>
      <c r="K27" s="31"/>
      <c r="M27" s="81"/>
    </row>
    <row r="28" spans="1:13" ht="19.5" customHeight="1">
      <c r="A28" s="156"/>
      <c r="B28" s="168"/>
      <c r="C28" s="62" t="s">
        <v>87</v>
      </c>
      <c r="D28" s="63">
        <v>1200</v>
      </c>
      <c r="E28" s="63">
        <v>1000</v>
      </c>
      <c r="F28" s="78">
        <v>60</v>
      </c>
      <c r="G28" s="63">
        <v>2.1000000000000001E-2</v>
      </c>
      <c r="H28" s="79">
        <f t="shared" ref="H28:H45" si="6">J28/1.2</f>
        <v>820.83333333333337</v>
      </c>
      <c r="I28" s="79">
        <f t="shared" si="5"/>
        <v>164.16666666666663</v>
      </c>
      <c r="J28" s="123">
        <v>985</v>
      </c>
      <c r="K28" s="32"/>
      <c r="M28" s="81"/>
    </row>
    <row r="29" spans="1:13">
      <c r="A29" s="156"/>
      <c r="B29" s="168"/>
      <c r="C29" s="80" t="s">
        <v>88</v>
      </c>
      <c r="D29" s="4">
        <v>1160</v>
      </c>
      <c r="E29" s="4">
        <v>1000</v>
      </c>
      <c r="F29" s="4">
        <v>290</v>
      </c>
      <c r="G29" s="4">
        <v>0.08</v>
      </c>
      <c r="H29" s="79">
        <f t="shared" si="6"/>
        <v>1004.1666666666667</v>
      </c>
      <c r="I29" s="74">
        <f t="shared" si="5"/>
        <v>200.83333333333326</v>
      </c>
      <c r="J29" s="118">
        <v>1205</v>
      </c>
      <c r="K29" s="32"/>
      <c r="M29" s="81"/>
    </row>
    <row r="30" spans="1:13">
      <c r="A30" s="156"/>
      <c r="B30" s="168"/>
      <c r="C30" s="80" t="s">
        <v>33</v>
      </c>
      <c r="D30" s="4">
        <v>1160</v>
      </c>
      <c r="E30" s="4">
        <v>1000</v>
      </c>
      <c r="F30" s="4">
        <v>590</v>
      </c>
      <c r="G30" s="4">
        <v>0.16</v>
      </c>
      <c r="H30" s="79">
        <f t="shared" si="6"/>
        <v>2808.3333333333335</v>
      </c>
      <c r="I30" s="74">
        <f t="shared" si="5"/>
        <v>561.66666666666652</v>
      </c>
      <c r="J30" s="118">
        <v>3370</v>
      </c>
      <c r="K30" s="32"/>
      <c r="M30" s="82"/>
    </row>
    <row r="31" spans="1:13">
      <c r="A31" s="156"/>
      <c r="B31" s="168"/>
      <c r="C31" s="80" t="s">
        <v>52</v>
      </c>
      <c r="D31" s="4">
        <v>1180</v>
      </c>
      <c r="E31" s="4">
        <v>1000</v>
      </c>
      <c r="F31" s="2">
        <v>890</v>
      </c>
      <c r="G31" s="4">
        <v>0.27</v>
      </c>
      <c r="H31" s="79">
        <f t="shared" si="6"/>
        <v>3025</v>
      </c>
      <c r="I31" s="74">
        <f t="shared" si="5"/>
        <v>605</v>
      </c>
      <c r="J31" s="118">
        <v>3630</v>
      </c>
      <c r="K31" s="32"/>
      <c r="M31" s="81"/>
    </row>
    <row r="32" spans="1:13">
      <c r="A32" s="156"/>
      <c r="B32" s="168"/>
      <c r="C32" s="80" t="s">
        <v>57</v>
      </c>
      <c r="D32" s="5">
        <v>1220</v>
      </c>
      <c r="E32" s="100">
        <v>1000</v>
      </c>
      <c r="F32" s="2">
        <v>990</v>
      </c>
      <c r="G32" s="4">
        <v>0.4</v>
      </c>
      <c r="H32" s="79">
        <f t="shared" si="6"/>
        <v>3733.3333333333335</v>
      </c>
      <c r="I32" s="74">
        <f t="shared" si="5"/>
        <v>746.66666666666652</v>
      </c>
      <c r="J32" s="118">
        <v>4480</v>
      </c>
      <c r="K32" s="32"/>
      <c r="M32" s="82"/>
    </row>
    <row r="33" spans="1:13" ht="15.75" customHeight="1">
      <c r="A33" s="156"/>
      <c r="B33" s="168"/>
      <c r="C33" s="80" t="s">
        <v>89</v>
      </c>
      <c r="D33" s="4">
        <v>1680</v>
      </c>
      <c r="E33" s="4">
        <v>1500</v>
      </c>
      <c r="F33" s="2">
        <v>290</v>
      </c>
      <c r="G33" s="4">
        <v>0.13</v>
      </c>
      <c r="H33" s="74">
        <f t="shared" si="6"/>
        <v>3616.666666666667</v>
      </c>
      <c r="I33" s="74">
        <f t="shared" si="5"/>
        <v>723.33333333333303</v>
      </c>
      <c r="J33" s="118">
        <v>4340</v>
      </c>
      <c r="K33" s="28"/>
      <c r="M33" s="81"/>
    </row>
    <row r="34" spans="1:13" ht="14.25" customHeight="1">
      <c r="A34" s="156"/>
      <c r="B34" s="168"/>
      <c r="C34" s="80" t="s">
        <v>34</v>
      </c>
      <c r="D34" s="4">
        <v>1680</v>
      </c>
      <c r="E34" s="4">
        <v>1500</v>
      </c>
      <c r="F34" s="2">
        <v>590</v>
      </c>
      <c r="G34" s="4">
        <v>0.27</v>
      </c>
      <c r="H34" s="74">
        <f t="shared" si="6"/>
        <v>4125</v>
      </c>
      <c r="I34" s="74">
        <f t="shared" si="5"/>
        <v>825</v>
      </c>
      <c r="J34" s="118">
        <v>4950</v>
      </c>
      <c r="K34" s="28"/>
      <c r="M34" s="81"/>
    </row>
    <row r="35" spans="1:13">
      <c r="A35" s="156"/>
      <c r="B35" s="168"/>
      <c r="C35" s="80" t="s">
        <v>90</v>
      </c>
      <c r="D35" s="4">
        <v>1680</v>
      </c>
      <c r="E35" s="4">
        <v>1500</v>
      </c>
      <c r="F35" s="2">
        <v>890</v>
      </c>
      <c r="G35" s="4">
        <v>0.4</v>
      </c>
      <c r="H35" s="74">
        <f t="shared" si="6"/>
        <v>4500</v>
      </c>
      <c r="I35" s="74">
        <f t="shared" si="5"/>
        <v>900</v>
      </c>
      <c r="J35" s="118">
        <v>5400</v>
      </c>
      <c r="K35" s="28"/>
      <c r="M35" s="81"/>
    </row>
    <row r="36" spans="1:13" ht="15" customHeight="1">
      <c r="A36" s="156"/>
      <c r="B36" s="168"/>
      <c r="C36" s="80" t="s">
        <v>35</v>
      </c>
      <c r="D36" s="46">
        <v>2280</v>
      </c>
      <c r="E36" s="46">
        <v>2000</v>
      </c>
      <c r="F36" s="46">
        <v>590</v>
      </c>
      <c r="G36" s="4">
        <v>0.56000000000000005</v>
      </c>
      <c r="H36" s="74">
        <f t="shared" si="6"/>
        <v>6795.8333333333339</v>
      </c>
      <c r="I36" s="74">
        <f t="shared" si="5"/>
        <v>1359.1666666666661</v>
      </c>
      <c r="J36" s="118">
        <v>8155</v>
      </c>
      <c r="K36" s="28"/>
      <c r="M36" s="81"/>
    </row>
    <row r="37" spans="1:13" ht="15.75" thickBot="1">
      <c r="A37" s="157"/>
      <c r="B37" s="151"/>
      <c r="C37" s="93" t="s">
        <v>91</v>
      </c>
      <c r="D37" s="8">
        <v>2280</v>
      </c>
      <c r="E37" s="8">
        <v>2000</v>
      </c>
      <c r="F37" s="8">
        <v>890</v>
      </c>
      <c r="G37" s="8">
        <v>0.84</v>
      </c>
      <c r="H37" s="76">
        <f t="shared" si="6"/>
        <v>11108.333333333334</v>
      </c>
      <c r="I37" s="76">
        <f t="shared" si="5"/>
        <v>2221.6666666666661</v>
      </c>
      <c r="J37" s="112">
        <v>13330</v>
      </c>
      <c r="K37" s="29"/>
      <c r="M37" s="81"/>
    </row>
    <row r="38" spans="1:13" ht="15" customHeight="1">
      <c r="A38" s="132" t="s">
        <v>36</v>
      </c>
      <c r="B38" s="135"/>
      <c r="C38" s="58" t="s">
        <v>37</v>
      </c>
      <c r="D38" s="6">
        <v>1200</v>
      </c>
      <c r="E38" s="6">
        <v>850</v>
      </c>
      <c r="F38" s="6">
        <v>200</v>
      </c>
      <c r="G38" s="6">
        <v>0.15</v>
      </c>
      <c r="H38" s="73">
        <f t="shared" si="6"/>
        <v>3150</v>
      </c>
      <c r="I38" s="7">
        <f t="shared" si="5"/>
        <v>630</v>
      </c>
      <c r="J38" s="116">
        <v>3780</v>
      </c>
      <c r="K38" s="27"/>
      <c r="M38" s="56"/>
    </row>
    <row r="39" spans="1:13">
      <c r="A39" s="156"/>
      <c r="B39" s="136"/>
      <c r="C39" s="59" t="s">
        <v>38</v>
      </c>
      <c r="D39" s="4">
        <v>1700</v>
      </c>
      <c r="E39" s="4">
        <v>850</v>
      </c>
      <c r="F39" s="4">
        <v>200</v>
      </c>
      <c r="G39" s="4">
        <v>0.27</v>
      </c>
      <c r="H39" s="74">
        <f t="shared" si="6"/>
        <v>4829.166666666667</v>
      </c>
      <c r="I39" s="74">
        <f t="shared" si="5"/>
        <v>965.83333333333303</v>
      </c>
      <c r="J39" s="118">
        <v>5795</v>
      </c>
      <c r="K39" s="28"/>
    </row>
    <row r="40" spans="1:13">
      <c r="A40" s="156"/>
      <c r="B40" s="136"/>
      <c r="C40" s="59" t="s">
        <v>39</v>
      </c>
      <c r="D40" s="4">
        <v>2240</v>
      </c>
      <c r="E40" s="4">
        <v>850</v>
      </c>
      <c r="F40" s="4">
        <v>200</v>
      </c>
      <c r="G40" s="4">
        <v>0.83</v>
      </c>
      <c r="H40" s="74">
        <f t="shared" si="6"/>
        <v>9579.1666666666679</v>
      </c>
      <c r="I40" s="74">
        <f t="shared" si="5"/>
        <v>1915.8333333333321</v>
      </c>
      <c r="J40" s="118">
        <v>11495</v>
      </c>
      <c r="K40" s="28"/>
    </row>
    <row r="41" spans="1:13">
      <c r="A41" s="156"/>
      <c r="B41" s="136"/>
      <c r="C41" s="59" t="s">
        <v>92</v>
      </c>
      <c r="D41" s="4">
        <v>800</v>
      </c>
      <c r="E41" s="4" t="s">
        <v>40</v>
      </c>
      <c r="F41" s="4">
        <v>200</v>
      </c>
      <c r="G41" s="4">
        <v>0.05</v>
      </c>
      <c r="H41" s="74">
        <f t="shared" si="6"/>
        <v>979.16666666666674</v>
      </c>
      <c r="I41" s="74">
        <f t="shared" si="5"/>
        <v>195.83333333333326</v>
      </c>
      <c r="J41" s="118">
        <v>1175</v>
      </c>
      <c r="K41" s="28"/>
    </row>
    <row r="42" spans="1:13" ht="21" customHeight="1">
      <c r="A42" s="156"/>
      <c r="B42" s="136"/>
      <c r="C42" s="59" t="s">
        <v>58</v>
      </c>
      <c r="D42" s="4">
        <v>1200</v>
      </c>
      <c r="E42" s="4">
        <v>850</v>
      </c>
      <c r="F42" s="4">
        <v>200</v>
      </c>
      <c r="G42" s="4">
        <v>0.15</v>
      </c>
      <c r="H42" s="74">
        <f t="shared" si="6"/>
        <v>3141.666666666667</v>
      </c>
      <c r="I42" s="74">
        <f t="shared" si="5"/>
        <v>628.33333333333303</v>
      </c>
      <c r="J42" s="118">
        <v>3770</v>
      </c>
      <c r="K42" s="28"/>
    </row>
    <row r="43" spans="1:13" ht="18.75" customHeight="1">
      <c r="A43" s="156"/>
      <c r="B43" s="136"/>
      <c r="C43" s="59" t="s">
        <v>59</v>
      </c>
      <c r="D43" s="4">
        <v>1200</v>
      </c>
      <c r="E43" s="4">
        <v>850</v>
      </c>
      <c r="F43" s="4">
        <v>200</v>
      </c>
      <c r="G43" s="4">
        <v>0.19</v>
      </c>
      <c r="H43" s="74">
        <f t="shared" si="6"/>
        <v>3304.166666666667</v>
      </c>
      <c r="I43" s="74">
        <f t="shared" si="5"/>
        <v>660.83333333333303</v>
      </c>
      <c r="J43" s="118">
        <v>3965</v>
      </c>
      <c r="K43" s="28"/>
    </row>
    <row r="44" spans="1:13">
      <c r="A44" s="156"/>
      <c r="B44" s="136"/>
      <c r="C44" s="59" t="s">
        <v>60</v>
      </c>
      <c r="D44" s="4">
        <v>1200</v>
      </c>
      <c r="E44" s="4">
        <v>850</v>
      </c>
      <c r="F44" s="4">
        <v>200</v>
      </c>
      <c r="G44" s="4">
        <v>0.2</v>
      </c>
      <c r="H44" s="74">
        <f t="shared" si="6"/>
        <v>3045.8333333333335</v>
      </c>
      <c r="I44" s="74">
        <f t="shared" si="5"/>
        <v>609.16666666666652</v>
      </c>
      <c r="J44" s="120">
        <v>3655</v>
      </c>
      <c r="K44" s="32"/>
    </row>
    <row r="45" spans="1:13" ht="15.75" thickBot="1">
      <c r="A45" s="157"/>
      <c r="B45" s="137"/>
      <c r="C45" s="60" t="s">
        <v>61</v>
      </c>
      <c r="D45" s="8">
        <v>1700</v>
      </c>
      <c r="E45" s="8">
        <v>850</v>
      </c>
      <c r="F45" s="8">
        <v>200</v>
      </c>
      <c r="G45" s="8">
        <v>0.32</v>
      </c>
      <c r="H45" s="76">
        <f t="shared" si="6"/>
        <v>4795.8333333333339</v>
      </c>
      <c r="I45" s="76">
        <f t="shared" si="5"/>
        <v>959.16666666666606</v>
      </c>
      <c r="J45" s="112">
        <v>5755</v>
      </c>
      <c r="K45" s="33"/>
      <c r="M45" s="39"/>
    </row>
    <row r="46" spans="1:13" ht="21" customHeight="1">
      <c r="A46" s="148" t="s">
        <v>41</v>
      </c>
      <c r="B46" s="153"/>
      <c r="C46" s="58" t="s">
        <v>42</v>
      </c>
      <c r="D46" s="6">
        <v>1200</v>
      </c>
      <c r="E46" s="6" t="s">
        <v>40</v>
      </c>
      <c r="F46" s="6">
        <v>180</v>
      </c>
      <c r="G46" s="73">
        <v>0.2</v>
      </c>
      <c r="H46" s="73">
        <f>J46/1.2</f>
        <v>3150</v>
      </c>
      <c r="I46" s="73">
        <f>J46-H46</f>
        <v>630</v>
      </c>
      <c r="J46" s="119">
        <v>3780</v>
      </c>
      <c r="K46" s="34"/>
    </row>
    <row r="47" spans="1:13" ht="18.75" customHeight="1">
      <c r="A47" s="152"/>
      <c r="B47" s="154"/>
      <c r="C47" s="59" t="s">
        <v>43</v>
      </c>
      <c r="D47" s="4">
        <v>1700</v>
      </c>
      <c r="E47" s="4" t="s">
        <v>40</v>
      </c>
      <c r="F47" s="4">
        <v>180</v>
      </c>
      <c r="G47" s="4">
        <v>0.41</v>
      </c>
      <c r="H47" s="74">
        <f>J47/1.2</f>
        <v>5275</v>
      </c>
      <c r="I47" s="74">
        <f>J47-H47</f>
        <v>1055</v>
      </c>
      <c r="J47" s="118">
        <v>6330</v>
      </c>
      <c r="K47" s="35"/>
    </row>
    <row r="48" spans="1:13" ht="18.75" customHeight="1">
      <c r="A48" s="152"/>
      <c r="B48" s="154"/>
      <c r="C48" s="59" t="s">
        <v>44</v>
      </c>
      <c r="D48" s="4">
        <v>2240</v>
      </c>
      <c r="E48" s="4" t="s">
        <v>40</v>
      </c>
      <c r="F48" s="4">
        <v>200</v>
      </c>
      <c r="G48" s="4">
        <v>0.79</v>
      </c>
      <c r="H48" s="74">
        <f t="shared" ref="H48:H50" si="7">J48/1.2</f>
        <v>9329.1666666666679</v>
      </c>
      <c r="I48" s="74">
        <f t="shared" ref="I48:I50" si="8">J48-H48</f>
        <v>1865.8333333333321</v>
      </c>
      <c r="J48" s="118">
        <v>11195</v>
      </c>
      <c r="K48" s="35"/>
    </row>
    <row r="49" spans="1:11" ht="18.75" customHeight="1">
      <c r="A49" s="152"/>
      <c r="B49" s="154"/>
      <c r="C49" s="59" t="s">
        <v>62</v>
      </c>
      <c r="D49" s="4">
        <v>1200</v>
      </c>
      <c r="E49" s="4" t="s">
        <v>40</v>
      </c>
      <c r="F49" s="4">
        <v>180</v>
      </c>
      <c r="G49" s="4">
        <v>0.24</v>
      </c>
      <c r="H49" s="74">
        <f t="shared" si="7"/>
        <v>2991.666666666667</v>
      </c>
      <c r="I49" s="74">
        <f t="shared" si="8"/>
        <v>598.33333333333303</v>
      </c>
      <c r="J49" s="118">
        <v>3590</v>
      </c>
      <c r="K49" s="35"/>
    </row>
    <row r="50" spans="1:11" ht="17.25" customHeight="1" thickBot="1">
      <c r="A50" s="149"/>
      <c r="B50" s="155"/>
      <c r="C50" s="60" t="s">
        <v>63</v>
      </c>
      <c r="D50" s="8">
        <v>1700</v>
      </c>
      <c r="E50" s="8" t="s">
        <v>40</v>
      </c>
      <c r="F50" s="8">
        <v>180</v>
      </c>
      <c r="G50" s="8">
        <v>0.42</v>
      </c>
      <c r="H50" s="76">
        <f t="shared" si="7"/>
        <v>4754.166666666667</v>
      </c>
      <c r="I50" s="76">
        <f t="shared" si="8"/>
        <v>950.83333333333303</v>
      </c>
      <c r="J50" s="112">
        <v>5705</v>
      </c>
      <c r="K50" s="36"/>
    </row>
    <row r="51" spans="1:11" ht="24.75" customHeight="1">
      <c r="A51" s="132" t="s">
        <v>66</v>
      </c>
      <c r="B51" s="158"/>
      <c r="C51" s="65" t="s">
        <v>67</v>
      </c>
      <c r="D51" s="53">
        <v>2000</v>
      </c>
      <c r="E51" s="53">
        <v>600</v>
      </c>
      <c r="F51" s="6" t="s">
        <v>40</v>
      </c>
      <c r="G51" s="84">
        <v>0.3</v>
      </c>
      <c r="H51" s="84">
        <f t="shared" ref="H51:H56" si="9">J51/1.2</f>
        <v>6391.666666666667</v>
      </c>
      <c r="I51" s="91">
        <f>J51-H51</f>
        <v>1278.333333333333</v>
      </c>
      <c r="J51" s="124">
        <v>7670</v>
      </c>
      <c r="K51" s="37"/>
    </row>
    <row r="52" spans="1:11" ht="19.5" customHeight="1">
      <c r="A52" s="156"/>
      <c r="B52" s="159"/>
      <c r="C52" s="66" t="s">
        <v>68</v>
      </c>
      <c r="D52" s="54">
        <v>2000</v>
      </c>
      <c r="E52" s="54">
        <v>800</v>
      </c>
      <c r="F52" s="4" t="s">
        <v>40</v>
      </c>
      <c r="G52" s="54">
        <v>0.45</v>
      </c>
      <c r="H52" s="85">
        <f t="shared" si="9"/>
        <v>10679.166666666668</v>
      </c>
      <c r="I52" s="85">
        <f t="shared" ref="I52:I54" si="10">J52-H52</f>
        <v>2135.8333333333321</v>
      </c>
      <c r="J52" s="125">
        <v>12815</v>
      </c>
      <c r="K52" s="10"/>
    </row>
    <row r="53" spans="1:11" ht="21.75" customHeight="1" thickBot="1">
      <c r="A53" s="157"/>
      <c r="B53" s="160"/>
      <c r="C53" s="67" t="s">
        <v>69</v>
      </c>
      <c r="D53" s="55">
        <v>2000</v>
      </c>
      <c r="E53" s="55">
        <v>1000</v>
      </c>
      <c r="F53" s="8" t="s">
        <v>40</v>
      </c>
      <c r="G53" s="55">
        <v>0.71</v>
      </c>
      <c r="H53" s="89">
        <f t="shared" si="9"/>
        <v>14441.666666666668</v>
      </c>
      <c r="I53" s="86">
        <f t="shared" si="10"/>
        <v>2888.3333333333321</v>
      </c>
      <c r="J53" s="126">
        <v>17330</v>
      </c>
      <c r="K53" s="38"/>
    </row>
    <row r="54" spans="1:11" ht="21.75" customHeight="1">
      <c r="A54" s="148" t="s">
        <v>30</v>
      </c>
      <c r="B54" s="150"/>
      <c r="C54" s="48" t="s">
        <v>80</v>
      </c>
      <c r="D54" s="49">
        <v>1810</v>
      </c>
      <c r="E54" s="49">
        <v>120</v>
      </c>
      <c r="F54" s="49">
        <v>220</v>
      </c>
      <c r="G54" s="49">
        <v>4.8000000000000001E-2</v>
      </c>
      <c r="H54" s="87">
        <f t="shared" si="9"/>
        <v>1512.5</v>
      </c>
      <c r="I54" s="87">
        <f t="shared" si="10"/>
        <v>302.5</v>
      </c>
      <c r="J54" s="116">
        <v>1815</v>
      </c>
    </row>
    <row r="55" spans="1:11" ht="19.5" customHeight="1" thickBot="1">
      <c r="A55" s="149"/>
      <c r="B55" s="151"/>
      <c r="C55" s="50" t="s">
        <v>31</v>
      </c>
      <c r="D55" s="51">
        <v>2980</v>
      </c>
      <c r="E55" s="51">
        <v>120</v>
      </c>
      <c r="F55" s="51">
        <v>220</v>
      </c>
      <c r="G55" s="51">
        <v>7.9000000000000001E-2</v>
      </c>
      <c r="H55" s="130">
        <f t="shared" si="9"/>
        <v>1545.8333333333335</v>
      </c>
      <c r="I55" s="88">
        <f>J55-H55</f>
        <v>309.16666666666652</v>
      </c>
      <c r="J55" s="112">
        <v>1855</v>
      </c>
    </row>
    <row r="56" spans="1:11" ht="41.25" customHeight="1" thickBot="1">
      <c r="A56" s="108" t="s">
        <v>64</v>
      </c>
      <c r="B56" s="95"/>
      <c r="C56" s="96" t="s">
        <v>65</v>
      </c>
      <c r="D56" s="97">
        <v>2700</v>
      </c>
      <c r="E56" s="97">
        <v>200</v>
      </c>
      <c r="F56" s="97">
        <v>200</v>
      </c>
      <c r="G56" s="97">
        <v>0.108</v>
      </c>
      <c r="H56" s="90">
        <f t="shared" si="9"/>
        <v>2245.8333333333335</v>
      </c>
      <c r="I56" s="90">
        <f>J56-H56</f>
        <v>449.16666666666652</v>
      </c>
      <c r="J56" s="128">
        <v>2695</v>
      </c>
    </row>
    <row r="57" spans="1:11">
      <c r="A57" s="132" t="s">
        <v>8</v>
      </c>
      <c r="B57" s="135"/>
      <c r="C57" s="58" t="s">
        <v>20</v>
      </c>
      <c r="D57" s="138">
        <v>880</v>
      </c>
      <c r="E57" s="6">
        <v>300</v>
      </c>
      <c r="F57" s="138">
        <v>580</v>
      </c>
      <c r="G57" s="14">
        <v>0.14599999999999999</v>
      </c>
      <c r="H57" s="131">
        <f t="shared" ref="H57:H62" si="11">J57/1.2</f>
        <v>991.66666666666674</v>
      </c>
      <c r="I57" s="73">
        <f t="shared" ref="I57:I63" si="12">J57-H57</f>
        <v>198.33333333333326</v>
      </c>
      <c r="J57" s="119">
        <v>1190</v>
      </c>
    </row>
    <row r="58" spans="1:11">
      <c r="A58" s="133"/>
      <c r="B58" s="136"/>
      <c r="C58" s="59" t="s">
        <v>21</v>
      </c>
      <c r="D58" s="139"/>
      <c r="E58" s="4">
        <v>400</v>
      </c>
      <c r="F58" s="139"/>
      <c r="G58" s="15">
        <v>0.19500000000000001</v>
      </c>
      <c r="H58" s="92">
        <f t="shared" si="11"/>
        <v>1587.5</v>
      </c>
      <c r="I58" s="74">
        <f t="shared" si="12"/>
        <v>317.5</v>
      </c>
      <c r="J58" s="120">
        <v>1905</v>
      </c>
    </row>
    <row r="59" spans="1:11">
      <c r="A59" s="133"/>
      <c r="B59" s="136"/>
      <c r="C59" s="59" t="s">
        <v>22</v>
      </c>
      <c r="D59" s="139"/>
      <c r="E59" s="4">
        <v>500</v>
      </c>
      <c r="F59" s="139"/>
      <c r="G59" s="15">
        <v>0.24399999999999999</v>
      </c>
      <c r="H59" s="92">
        <f t="shared" si="11"/>
        <v>1829.1666666666667</v>
      </c>
      <c r="I59" s="74">
        <f t="shared" si="12"/>
        <v>365.83333333333326</v>
      </c>
      <c r="J59" s="120">
        <v>2195</v>
      </c>
    </row>
    <row r="60" spans="1:11">
      <c r="A60" s="133"/>
      <c r="B60" s="136"/>
      <c r="C60" s="59" t="s">
        <v>23</v>
      </c>
      <c r="D60" s="139"/>
      <c r="E60" s="4">
        <v>600</v>
      </c>
      <c r="F60" s="141"/>
      <c r="G60" s="15">
        <v>0.29299999999999998</v>
      </c>
      <c r="H60" s="92">
        <f t="shared" si="11"/>
        <v>2133.3333333333335</v>
      </c>
      <c r="I60" s="74">
        <f t="shared" si="12"/>
        <v>426.66666666666652</v>
      </c>
      <c r="J60" s="120">
        <v>2560</v>
      </c>
    </row>
    <row r="61" spans="1:11">
      <c r="A61" s="133"/>
      <c r="B61" s="136"/>
      <c r="C61" s="83" t="s">
        <v>24</v>
      </c>
      <c r="D61" s="139"/>
      <c r="E61" s="52">
        <v>400</v>
      </c>
      <c r="F61" s="142">
        <v>280</v>
      </c>
      <c r="G61" s="17">
        <v>9.9000000000000005E-2</v>
      </c>
      <c r="H61" s="92">
        <f t="shared" si="11"/>
        <v>991.66666666666674</v>
      </c>
      <c r="I61" s="74">
        <f t="shared" si="12"/>
        <v>198.33333333333326</v>
      </c>
      <c r="J61" s="127">
        <v>1190</v>
      </c>
    </row>
    <row r="62" spans="1:11">
      <c r="A62" s="133"/>
      <c r="B62" s="136"/>
      <c r="C62" s="83" t="s">
        <v>93</v>
      </c>
      <c r="D62" s="139"/>
      <c r="E62" s="52">
        <v>500</v>
      </c>
      <c r="F62" s="139"/>
      <c r="G62" s="17">
        <v>0.123</v>
      </c>
      <c r="H62" s="92">
        <f t="shared" si="11"/>
        <v>937.5</v>
      </c>
      <c r="I62" s="74">
        <f t="shared" si="12"/>
        <v>187.5</v>
      </c>
      <c r="J62" s="127">
        <v>1125</v>
      </c>
    </row>
    <row r="63" spans="1:11" ht="15.75" thickBot="1">
      <c r="A63" s="133"/>
      <c r="B63" s="136"/>
      <c r="C63" s="60" t="s">
        <v>94</v>
      </c>
      <c r="D63" s="140"/>
      <c r="E63" s="8">
        <v>600</v>
      </c>
      <c r="F63" s="140"/>
      <c r="G63" s="18">
        <v>0.14599999999999999</v>
      </c>
      <c r="H63" s="94">
        <f>J63/1.2</f>
        <v>987.5</v>
      </c>
      <c r="I63" s="76">
        <f t="shared" si="12"/>
        <v>197.5</v>
      </c>
      <c r="J63" s="121">
        <v>1185</v>
      </c>
    </row>
    <row r="64" spans="1:11">
      <c r="A64" s="133"/>
      <c r="B64" s="136"/>
      <c r="C64" s="59" t="s">
        <v>13</v>
      </c>
      <c r="D64" s="142">
        <v>1180</v>
      </c>
      <c r="E64" s="4">
        <v>300</v>
      </c>
      <c r="F64" s="143">
        <v>580</v>
      </c>
      <c r="G64" s="15">
        <v>0.191</v>
      </c>
      <c r="H64" s="92">
        <f t="shared" ref="H64:H70" si="13">J64/1.2</f>
        <v>1462.5</v>
      </c>
      <c r="I64" s="74">
        <f t="shared" ref="I64:I77" si="14">J64-H64</f>
        <v>292.5</v>
      </c>
      <c r="J64" s="120">
        <v>1755</v>
      </c>
    </row>
    <row r="65" spans="1:10">
      <c r="A65" s="133"/>
      <c r="B65" s="136"/>
      <c r="C65" s="59" t="s">
        <v>14</v>
      </c>
      <c r="D65" s="139"/>
      <c r="E65" s="4">
        <v>400</v>
      </c>
      <c r="F65" s="144"/>
      <c r="G65" s="15">
        <v>0.26500000000000001</v>
      </c>
      <c r="H65" s="92">
        <f t="shared" si="13"/>
        <v>1754.1666666666667</v>
      </c>
      <c r="I65" s="74">
        <f t="shared" si="14"/>
        <v>350.83333333333326</v>
      </c>
      <c r="J65" s="120">
        <v>2105</v>
      </c>
    </row>
    <row r="66" spans="1:10">
      <c r="A66" s="133"/>
      <c r="B66" s="136"/>
      <c r="C66" s="59" t="s">
        <v>15</v>
      </c>
      <c r="D66" s="139"/>
      <c r="E66" s="4">
        <v>500</v>
      </c>
      <c r="F66" s="144"/>
      <c r="G66" s="15">
        <v>0.33100000000000002</v>
      </c>
      <c r="H66" s="92">
        <f t="shared" si="13"/>
        <v>2541.666666666667</v>
      </c>
      <c r="I66" s="74">
        <f t="shared" si="14"/>
        <v>508.33333333333303</v>
      </c>
      <c r="J66" s="120">
        <v>3050</v>
      </c>
    </row>
    <row r="67" spans="1:10">
      <c r="A67" s="133"/>
      <c r="B67" s="136"/>
      <c r="C67" s="59" t="s">
        <v>16</v>
      </c>
      <c r="D67" s="139"/>
      <c r="E67" s="4">
        <v>600</v>
      </c>
      <c r="F67" s="145"/>
      <c r="G67" s="15">
        <v>0.39800000000000002</v>
      </c>
      <c r="H67" s="92">
        <f t="shared" si="13"/>
        <v>2945.8333333333335</v>
      </c>
      <c r="I67" s="74">
        <f t="shared" si="14"/>
        <v>589.16666666666652</v>
      </c>
      <c r="J67" s="120">
        <v>3535</v>
      </c>
    </row>
    <row r="68" spans="1:10">
      <c r="A68" s="133"/>
      <c r="B68" s="136"/>
      <c r="C68" s="59" t="s">
        <v>17</v>
      </c>
      <c r="D68" s="139"/>
      <c r="E68" s="4">
        <v>400</v>
      </c>
      <c r="F68" s="142">
        <v>280</v>
      </c>
      <c r="G68" s="15">
        <v>0.127</v>
      </c>
      <c r="H68" s="92">
        <f t="shared" si="13"/>
        <v>1295.8333333333335</v>
      </c>
      <c r="I68" s="74">
        <f t="shared" si="14"/>
        <v>259.16666666666652</v>
      </c>
      <c r="J68" s="120">
        <v>1555</v>
      </c>
    </row>
    <row r="69" spans="1:10">
      <c r="A69" s="133"/>
      <c r="B69" s="136"/>
      <c r="C69" s="59" t="s">
        <v>18</v>
      </c>
      <c r="D69" s="139"/>
      <c r="E69" s="4">
        <v>500</v>
      </c>
      <c r="F69" s="139"/>
      <c r="G69" s="15">
        <v>0.159</v>
      </c>
      <c r="H69" s="92">
        <f t="shared" si="13"/>
        <v>1420.8333333333335</v>
      </c>
      <c r="I69" s="74">
        <f t="shared" si="14"/>
        <v>284.16666666666652</v>
      </c>
      <c r="J69" s="120">
        <v>1705</v>
      </c>
    </row>
    <row r="70" spans="1:10" ht="15.75" thickBot="1">
      <c r="A70" s="133"/>
      <c r="B70" s="136"/>
      <c r="C70" s="59" t="s">
        <v>19</v>
      </c>
      <c r="D70" s="141"/>
      <c r="E70" s="4">
        <v>600</v>
      </c>
      <c r="F70" s="141"/>
      <c r="G70" s="15">
        <v>0.191</v>
      </c>
      <c r="H70" s="92">
        <f t="shared" si="13"/>
        <v>1629.1666666666667</v>
      </c>
      <c r="I70" s="74">
        <f t="shared" si="14"/>
        <v>325.83333333333326</v>
      </c>
      <c r="J70" s="120">
        <v>1955</v>
      </c>
    </row>
    <row r="71" spans="1:10">
      <c r="A71" s="133"/>
      <c r="B71" s="136"/>
      <c r="C71" s="58" t="s">
        <v>9</v>
      </c>
      <c r="D71" s="138">
        <v>2380</v>
      </c>
      <c r="E71" s="6">
        <v>300</v>
      </c>
      <c r="F71" s="146">
        <v>580</v>
      </c>
      <c r="G71" s="14">
        <v>0.40600000000000003</v>
      </c>
      <c r="H71" s="73">
        <f>J71/1.2</f>
        <v>2787.5</v>
      </c>
      <c r="I71" s="73">
        <f t="shared" si="14"/>
        <v>557.5</v>
      </c>
      <c r="J71" s="119">
        <v>3345</v>
      </c>
    </row>
    <row r="72" spans="1:10">
      <c r="A72" s="133"/>
      <c r="B72" s="136"/>
      <c r="C72" s="59" t="s">
        <v>10</v>
      </c>
      <c r="D72" s="139"/>
      <c r="E72" s="4">
        <v>400</v>
      </c>
      <c r="F72" s="147"/>
      <c r="G72" s="15">
        <v>0.54300000000000004</v>
      </c>
      <c r="H72" s="92">
        <f>J72/1.2</f>
        <v>3833.3333333333335</v>
      </c>
      <c r="I72" s="74">
        <f t="shared" si="14"/>
        <v>766.66666666666652</v>
      </c>
      <c r="J72" s="120">
        <v>4600</v>
      </c>
    </row>
    <row r="73" spans="1:10">
      <c r="A73" s="133"/>
      <c r="B73" s="136"/>
      <c r="C73" s="59" t="s">
        <v>11</v>
      </c>
      <c r="D73" s="139"/>
      <c r="E73" s="4">
        <v>500</v>
      </c>
      <c r="F73" s="147"/>
      <c r="G73" s="16">
        <v>0.67900000000000005</v>
      </c>
      <c r="H73" s="92">
        <f t="shared" ref="H73:H77" si="15">J73/1.2</f>
        <v>4045.8333333333335</v>
      </c>
      <c r="I73" s="74">
        <f t="shared" si="14"/>
        <v>809.16666666666652</v>
      </c>
      <c r="J73" s="120">
        <v>4855</v>
      </c>
    </row>
    <row r="74" spans="1:10">
      <c r="A74" s="133"/>
      <c r="B74" s="136"/>
      <c r="C74" s="59" t="s">
        <v>12</v>
      </c>
      <c r="D74" s="139"/>
      <c r="E74" s="52">
        <v>600</v>
      </c>
      <c r="F74" s="147"/>
      <c r="G74" s="17">
        <v>0.81499999999999995</v>
      </c>
      <c r="H74" s="92">
        <f t="shared" si="15"/>
        <v>6504.166666666667</v>
      </c>
      <c r="I74" s="74">
        <f t="shared" si="14"/>
        <v>1300.833333333333</v>
      </c>
      <c r="J74" s="120">
        <v>7805</v>
      </c>
    </row>
    <row r="75" spans="1:10">
      <c r="A75" s="133"/>
      <c r="B75" s="136"/>
      <c r="C75" s="59" t="s">
        <v>95</v>
      </c>
      <c r="D75" s="139"/>
      <c r="E75" s="4">
        <v>400</v>
      </c>
      <c r="F75" s="142">
        <v>280</v>
      </c>
      <c r="G75" s="17">
        <v>0.27200000000000002</v>
      </c>
      <c r="H75" s="92">
        <f t="shared" si="15"/>
        <v>2170.8333333333335</v>
      </c>
      <c r="I75" s="74">
        <f t="shared" si="14"/>
        <v>434.16666666666652</v>
      </c>
      <c r="J75" s="120">
        <v>2605</v>
      </c>
    </row>
    <row r="76" spans="1:10">
      <c r="A76" s="133"/>
      <c r="B76" s="136"/>
      <c r="C76" s="59" t="s">
        <v>96</v>
      </c>
      <c r="D76" s="139"/>
      <c r="E76" s="4">
        <v>500</v>
      </c>
      <c r="F76" s="139"/>
      <c r="G76" s="17">
        <v>0.33</v>
      </c>
      <c r="H76" s="92">
        <f t="shared" si="15"/>
        <v>2595.8333333333335</v>
      </c>
      <c r="I76" s="74">
        <f t="shared" si="14"/>
        <v>519.16666666666652</v>
      </c>
      <c r="J76" s="120">
        <v>3115</v>
      </c>
    </row>
    <row r="77" spans="1:10" ht="15.75" thickBot="1">
      <c r="A77" s="134"/>
      <c r="B77" s="137"/>
      <c r="C77" s="60" t="s">
        <v>97</v>
      </c>
      <c r="D77" s="140"/>
      <c r="E77" s="8">
        <v>600</v>
      </c>
      <c r="F77" s="140"/>
      <c r="G77" s="18">
        <v>0.39</v>
      </c>
      <c r="H77" s="94">
        <f t="shared" si="15"/>
        <v>1795.8333333333335</v>
      </c>
      <c r="I77" s="76">
        <f t="shared" si="14"/>
        <v>359.16666666666652</v>
      </c>
      <c r="J77" s="121">
        <v>2155</v>
      </c>
    </row>
    <row r="79" spans="1:10">
      <c r="A79" s="39" t="s">
        <v>98</v>
      </c>
    </row>
  </sheetData>
  <mergeCells count="38">
    <mergeCell ref="A4:A5"/>
    <mergeCell ref="B4:B5"/>
    <mergeCell ref="C4:C5"/>
    <mergeCell ref="D4:F4"/>
    <mergeCell ref="A6:A12"/>
    <mergeCell ref="B6:B12"/>
    <mergeCell ref="A13:A16"/>
    <mergeCell ref="B13:B16"/>
    <mergeCell ref="A17:A20"/>
    <mergeCell ref="B17:B20"/>
    <mergeCell ref="A21:A23"/>
    <mergeCell ref="B21:B23"/>
    <mergeCell ref="C25:C26"/>
    <mergeCell ref="D25:F25"/>
    <mergeCell ref="K25:K26"/>
    <mergeCell ref="A38:A45"/>
    <mergeCell ref="B38:B45"/>
    <mergeCell ref="A27:A37"/>
    <mergeCell ref="B27:B37"/>
    <mergeCell ref="A25:A26"/>
    <mergeCell ref="B25:B26"/>
    <mergeCell ref="A54:A55"/>
    <mergeCell ref="B54:B55"/>
    <mergeCell ref="A46:A50"/>
    <mergeCell ref="B46:B50"/>
    <mergeCell ref="A51:A53"/>
    <mergeCell ref="B51:B53"/>
    <mergeCell ref="A57:A77"/>
    <mergeCell ref="B57:B77"/>
    <mergeCell ref="D57:D63"/>
    <mergeCell ref="F57:F60"/>
    <mergeCell ref="F61:F63"/>
    <mergeCell ref="D64:D70"/>
    <mergeCell ref="F64:F67"/>
    <mergeCell ref="F68:F70"/>
    <mergeCell ref="D71:D77"/>
    <mergeCell ref="F71:F74"/>
    <mergeCell ref="F75:F77"/>
  </mergeCells>
  <pageMargins left="0.23622047244094491" right="0" top="0.19685039370078741" bottom="0" header="0.35433070866141736" footer="0.31496062992125984"/>
  <pageSetup paperSize="9" scale="75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НАШ ПРАЙС с 01.07.2021</vt:lpstr>
      <vt:lpstr>'НАШ ПРАЙС с 01.07.2021'!Область_печати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2021-07-29T01:34:34Z</dcterms:modified>
</cp:coreProperties>
</file>